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tabRatio="500"/>
  </bookViews>
  <sheets>
    <sheet name="školné" sheetId="1" r:id="rId1"/>
    <sheet name="věcné náklady ŠK" sheetId="2" r:id="rId2"/>
  </sheets>
  <definedNames>
    <definedName name="_xlnm.Print_Area" localSheetId="0">školné!$A$1:$B$28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2"/>
  <c r="B21" s="1"/>
  <c r="B16" i="1"/>
  <c r="B17" s="1"/>
  <c r="B7"/>
  <c r="B18" l="1"/>
  <c r="B19" s="1"/>
  <c r="B20" s="1"/>
</calcChain>
</file>

<file path=xl/sharedStrings.xml><?xml version="1.0" encoding="utf-8"?>
<sst xmlns="http://schemas.openxmlformats.org/spreadsheetml/2006/main" count="40" uniqueCount="40">
  <si>
    <t>Mateřská škola Brno, Tišnovská 169, příspěvková organizace</t>
  </si>
  <si>
    <t>v Kč</t>
  </si>
  <si>
    <t>─  potraviny</t>
  </si>
  <si>
    <t>─  dovoz stravy</t>
  </si>
  <si>
    <t>─  věcné náklady školní jídelny</t>
  </si>
  <si>
    <t>─  ŠvP, kroužky, akce pro děti, čipy (hrazeno rodiči)</t>
  </si>
  <si>
    <t>─  čerpání darů od rodičů</t>
  </si>
  <si>
    <t>neinvestiční náklady / měsíc</t>
  </si>
  <si>
    <t>neinvestiční náklady / měsíc / 1 dítě</t>
  </si>
  <si>
    <t>50% neivestičních nákladů / 1 dítě</t>
  </si>
  <si>
    <t>maximální výše plného školného</t>
  </si>
  <si>
    <t>částka</t>
  </si>
  <si>
    <t>spotřební materiál, kancelářské potřeby, čisticí prostředky</t>
  </si>
  <si>
    <t>drobný dlouhodobý majetek (DDHM)</t>
  </si>
  <si>
    <t>elektřina</t>
  </si>
  <si>
    <t>voda</t>
  </si>
  <si>
    <t>plyn</t>
  </si>
  <si>
    <t>teplo</t>
  </si>
  <si>
    <t>opravy</t>
  </si>
  <si>
    <t>služby (část bankovních poplatků, telefonů, ostrahy)</t>
  </si>
  <si>
    <t>služby - odvoz odpadu</t>
  </si>
  <si>
    <t>jiné ostatní náklady ŠK MŠ</t>
  </si>
  <si>
    <t>celkem za rok</t>
  </si>
  <si>
    <t>věcné náklady na 1 oběd</t>
  </si>
  <si>
    <t>Mateřská škola Brno, Tišnovská 169</t>
  </si>
  <si>
    <t>Podpis ředitelky:    Lenka Svobodová</t>
  </si>
  <si>
    <t>VÝPOČET  ÚPLATY ZA PŘEDŠKOLNÍ VZDĚLÁVÁNÍ                                                                  PRO ŠK. ROK 2023/2024</t>
  </si>
  <si>
    <t>počet dětí I. - VIII. 2022 (P1)</t>
  </si>
  <si>
    <t>počet dětí  IX. - XII. 2022 (P2)</t>
  </si>
  <si>
    <t>průměrný počet dětí v roce 2022 (8xP1+4xP2)/12</t>
  </si>
  <si>
    <t>náklady ÚSC celkem (r. 2022 hlavní činnost)</t>
  </si>
  <si>
    <t>neinvestiční náklady roku 2022</t>
  </si>
  <si>
    <t>měsíční úplata stanovená na šk. rok 2023/2024</t>
  </si>
  <si>
    <t>─  jiné: náklady na asistenta z projektu</t>
  </si>
  <si>
    <t>Výpočet věcných nákladů školní kuchyně za rok  2022</t>
  </si>
  <si>
    <t>roční náklady ŠK z účetní závěrky 2022</t>
  </si>
  <si>
    <t>počet uvařených obědů za rok 2022</t>
  </si>
  <si>
    <t>účetní odpisy gastrovybavení ŠK MŠ</t>
  </si>
  <si>
    <t xml:space="preserve">V Brně dne:16.5.2023 </t>
  </si>
  <si>
    <t>Vypracovala: Strapinová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</si>
</sst>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5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rgb="FF0000FF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9"/>
      <color rgb="FF0070C0"/>
      <name val="Arial"/>
      <family val="2"/>
      <charset val="238"/>
    </font>
    <font>
      <b/>
      <i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Protection="1"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12" xfId="0" applyFont="1" applyBorder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13" xfId="0" applyFont="1" applyBorder="1" applyProtection="1"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0" fontId="2" fillId="0" borderId="15" xfId="0" applyFont="1" applyBorder="1" applyProtection="1">
      <protection locked="0"/>
    </xf>
    <xf numFmtId="0" fontId="2" fillId="0" borderId="8" xfId="0" applyFont="1" applyBorder="1" applyProtection="1">
      <protection locked="0"/>
    </xf>
    <xf numFmtId="3" fontId="4" fillId="2" borderId="17" xfId="0" applyNumberFormat="1" applyFont="1" applyFill="1" applyBorder="1" applyProtection="1"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" fontId="2" fillId="0" borderId="3" xfId="0" applyNumberFormat="1" applyFont="1" applyBorder="1" applyAlignment="1" applyProtection="1">
      <alignment horizontal="right" wrapText="1" indent="2"/>
      <protection locked="0"/>
    </xf>
    <xf numFmtId="1" fontId="2" fillId="0" borderId="5" xfId="0" applyNumberFormat="1" applyFont="1" applyBorder="1" applyAlignment="1" applyProtection="1">
      <alignment horizontal="right" wrapText="1" indent="2"/>
      <protection locked="0"/>
    </xf>
    <xf numFmtId="4" fontId="4" fillId="0" borderId="7" xfId="0" applyNumberFormat="1" applyFont="1" applyBorder="1" applyAlignment="1">
      <alignment horizontal="right" wrapText="1" indent="2"/>
    </xf>
    <xf numFmtId="0" fontId="2" fillId="0" borderId="9" xfId="0" applyFont="1" applyBorder="1" applyAlignment="1" applyProtection="1">
      <alignment horizontal="right" wrapText="1" indent="2"/>
      <protection locked="0"/>
    </xf>
    <xf numFmtId="3" fontId="4" fillId="0" borderId="11" xfId="0" applyNumberFormat="1" applyFont="1" applyBorder="1" applyAlignment="1" applyProtection="1">
      <alignment horizontal="right" indent="2"/>
      <protection locked="0"/>
    </xf>
    <xf numFmtId="3" fontId="2" fillId="0" borderId="9" xfId="0" applyNumberFormat="1" applyFont="1" applyBorder="1" applyAlignment="1" applyProtection="1">
      <alignment horizontal="right" indent="2"/>
      <protection locked="0"/>
    </xf>
    <xf numFmtId="3" fontId="4" fillId="0" borderId="14" xfId="0" applyNumberFormat="1" applyFont="1" applyBorder="1" applyAlignment="1">
      <alignment horizontal="right" indent="2"/>
    </xf>
    <xf numFmtId="3" fontId="2" fillId="0" borderId="9" xfId="0" applyNumberFormat="1" applyFont="1" applyBorder="1" applyAlignment="1">
      <alignment horizontal="right" indent="2"/>
    </xf>
    <xf numFmtId="3" fontId="4" fillId="0" borderId="16" xfId="0" applyNumberFormat="1" applyFont="1" applyBorder="1" applyAlignment="1">
      <alignment horizontal="right" indent="2"/>
    </xf>
    <xf numFmtId="3" fontId="4" fillId="2" borderId="1" xfId="0" applyNumberFormat="1" applyFont="1" applyFill="1" applyBorder="1" applyAlignment="1" applyProtection="1">
      <alignment horizontal="right" indent="2"/>
      <protection locked="0"/>
    </xf>
    <xf numFmtId="0" fontId="10" fillId="0" borderId="0" xfId="0" applyFont="1" applyProtection="1"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0" borderId="18" xfId="0" applyFont="1" applyBorder="1" applyProtection="1"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wrapText="1"/>
      <protection locked="0"/>
    </xf>
    <xf numFmtId="3" fontId="0" fillId="0" borderId="18" xfId="0" applyNumberFormat="1" applyBorder="1" applyAlignment="1" applyProtection="1">
      <alignment horizontal="right" vertical="center" indent="2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18" xfId="0" applyFont="1" applyBorder="1" applyProtection="1">
      <protection locked="0"/>
    </xf>
    <xf numFmtId="3" fontId="0" fillId="0" borderId="18" xfId="0" applyNumberFormat="1" applyBorder="1" applyAlignment="1" applyProtection="1">
      <alignment horizontal="right" indent="2"/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8" fillId="0" borderId="19" xfId="0" applyFont="1" applyBorder="1" applyProtection="1">
      <protection locked="0"/>
    </xf>
    <xf numFmtId="0" fontId="9" fillId="5" borderId="18" xfId="0" applyFont="1" applyFill="1" applyBorder="1" applyProtection="1">
      <protection locked="0"/>
    </xf>
    <xf numFmtId="3" fontId="9" fillId="5" borderId="18" xfId="0" applyNumberFormat="1" applyFont="1" applyFill="1" applyBorder="1" applyAlignment="1">
      <alignment horizontal="right" indent="2"/>
    </xf>
    <xf numFmtId="0" fontId="11" fillId="0" borderId="0" xfId="0" applyFont="1" applyProtection="1">
      <protection locked="0"/>
    </xf>
    <xf numFmtId="3" fontId="0" fillId="0" borderId="0" xfId="0" applyNumberFormat="1" applyAlignment="1" applyProtection="1">
      <alignment horizontal="right" indent="2"/>
      <protection locked="0"/>
    </xf>
    <xf numFmtId="0" fontId="0" fillId="5" borderId="18" xfId="0" applyFill="1" applyBorder="1" applyProtection="1">
      <protection locked="0"/>
    </xf>
    <xf numFmtId="3" fontId="0" fillId="5" borderId="18" xfId="0" applyNumberFormat="1" applyFill="1" applyBorder="1" applyAlignment="1" applyProtection="1">
      <alignment horizontal="right" indent="2"/>
      <protection locked="0"/>
    </xf>
    <xf numFmtId="3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3" fontId="13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9"/>
  <sheetViews>
    <sheetView tabSelected="1" zoomScaleNormal="100" workbookViewId="0">
      <selection activeCell="C9" sqref="C9"/>
    </sheetView>
  </sheetViews>
  <sheetFormatPr defaultColWidth="9.109375" defaultRowHeight="13.2"/>
  <cols>
    <col min="1" max="1" width="48.44140625" style="1" customWidth="1"/>
    <col min="2" max="2" width="19.44140625" style="1" customWidth="1"/>
    <col min="3" max="3" width="45.5546875" style="1" customWidth="1"/>
    <col min="4" max="6" width="4.88671875" style="1" customWidth="1"/>
    <col min="7" max="7" width="15.109375" style="1" customWidth="1"/>
    <col min="8" max="8" width="12.88671875" style="1" customWidth="1"/>
    <col min="9" max="10" width="11.88671875" style="1" customWidth="1"/>
    <col min="11" max="11" width="20.88671875" style="1" customWidth="1"/>
    <col min="12" max="12" width="11.109375" style="1" customWidth="1"/>
    <col min="13" max="13" width="11.88671875" style="1" customWidth="1"/>
    <col min="14" max="14" width="11.44140625" style="1" customWidth="1"/>
    <col min="15" max="15" width="12.109375" style="1" customWidth="1"/>
    <col min="16" max="16" width="12" style="1" customWidth="1"/>
    <col min="17" max="17" width="10.88671875" style="1" customWidth="1"/>
    <col min="18" max="21" width="11.88671875" style="1" customWidth="1"/>
    <col min="22" max="23" width="10.88671875" style="1" customWidth="1"/>
    <col min="24" max="1024" width="9.109375" style="1"/>
  </cols>
  <sheetData>
    <row r="1" spans="1:26" ht="56.25" customHeight="1">
      <c r="A1" s="68" t="s">
        <v>26</v>
      </c>
      <c r="B1" s="6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7.25" customHeight="1">
      <c r="A2" s="69"/>
      <c r="B2" s="6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4"/>
    </row>
    <row r="3" spans="1:26" ht="28.5" customHeight="1">
      <c r="A3" s="70" t="s">
        <v>0</v>
      </c>
      <c r="B3" s="7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</row>
    <row r="4" spans="1:26" ht="17.25" customHeight="1">
      <c r="A4" s="69"/>
      <c r="B4" s="6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  <c r="Z4" s="4"/>
    </row>
    <row r="5" spans="1:26" ht="17.100000000000001" customHeight="1">
      <c r="A5" s="5" t="s">
        <v>27</v>
      </c>
      <c r="B5" s="29">
        <v>139</v>
      </c>
      <c r="C5" s="63"/>
      <c r="D5" s="6"/>
      <c r="E5" s="6"/>
      <c r="F5" s="6"/>
      <c r="G5" s="6"/>
      <c r="H5" s="6"/>
      <c r="I5" s="6"/>
      <c r="J5" s="6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4"/>
      <c r="W5" s="4"/>
      <c r="X5" s="4"/>
      <c r="Y5" s="4"/>
      <c r="Z5" s="4"/>
    </row>
    <row r="6" spans="1:26" ht="17.100000000000001" customHeight="1">
      <c r="A6" s="8" t="s">
        <v>28</v>
      </c>
      <c r="B6" s="30">
        <v>143</v>
      </c>
      <c r="C6" s="63"/>
      <c r="D6" s="6"/>
      <c r="E6" s="6"/>
      <c r="F6" s="6"/>
      <c r="G6" s="6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4"/>
      <c r="W6" s="4"/>
      <c r="X6" s="4"/>
      <c r="Y6" s="4"/>
      <c r="Z6" s="4"/>
    </row>
    <row r="7" spans="1:26" ht="17.100000000000001" customHeight="1">
      <c r="A7" s="9" t="s">
        <v>29</v>
      </c>
      <c r="B7" s="31">
        <f>(8*B5+4*B6)/12</f>
        <v>140.33333333333334</v>
      </c>
      <c r="C7" s="6"/>
      <c r="D7" s="6"/>
      <c r="E7" s="6"/>
      <c r="F7" s="6"/>
      <c r="G7" s="6"/>
      <c r="H7" s="6"/>
      <c r="I7" s="6"/>
      <c r="J7" s="6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4"/>
      <c r="W7" s="4"/>
      <c r="X7" s="4"/>
      <c r="Y7" s="4"/>
      <c r="Z7" s="4"/>
    </row>
    <row r="8" spans="1:26" ht="42" customHeight="1">
      <c r="A8" s="10"/>
      <c r="B8" s="32" t="s">
        <v>1</v>
      </c>
      <c r="C8" s="6"/>
      <c r="D8" s="6"/>
      <c r="E8" s="6"/>
      <c r="F8" s="6"/>
      <c r="G8" s="6"/>
      <c r="H8" s="6"/>
      <c r="I8" s="6"/>
      <c r="J8" s="6"/>
      <c r="K8" s="7"/>
      <c r="L8" s="6"/>
      <c r="M8" s="6"/>
      <c r="N8" s="6"/>
      <c r="O8" s="6"/>
      <c r="P8" s="6"/>
      <c r="Q8" s="6"/>
      <c r="R8" s="6"/>
      <c r="S8" s="6"/>
      <c r="T8" s="6"/>
      <c r="U8" s="6"/>
      <c r="V8" s="4"/>
      <c r="W8" s="4"/>
      <c r="X8" s="4"/>
      <c r="Y8" s="4"/>
      <c r="Z8" s="4"/>
    </row>
    <row r="9" spans="1:26" s="14" customFormat="1" ht="17.100000000000001" customHeight="1">
      <c r="A9" s="11" t="s">
        <v>30</v>
      </c>
      <c r="B9" s="33">
        <v>3775840</v>
      </c>
      <c r="C9" s="64"/>
      <c r="D9" s="12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6" ht="17.100000000000001" customHeight="1">
      <c r="A10" s="15" t="s">
        <v>2</v>
      </c>
      <c r="B10" s="34">
        <v>964131</v>
      </c>
      <c r="C10" s="16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6" ht="17.100000000000001" customHeight="1">
      <c r="A11" s="15" t="s">
        <v>3</v>
      </c>
      <c r="B11" s="34">
        <v>0</v>
      </c>
      <c r="C11" s="16"/>
      <c r="D11" s="16"/>
      <c r="E11" s="16"/>
      <c r="F11" s="16"/>
      <c r="G11" s="16"/>
      <c r="H11" s="16"/>
      <c r="I11" s="16"/>
      <c r="J11" s="16"/>
      <c r="K11" s="17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6" ht="17.100000000000001" customHeight="1">
      <c r="A12" s="15" t="s">
        <v>4</v>
      </c>
      <c r="B12" s="34">
        <v>501214</v>
      </c>
      <c r="C12" s="65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6" ht="17.100000000000001" customHeight="1">
      <c r="A13" s="15" t="s">
        <v>5</v>
      </c>
      <c r="B13" s="34">
        <v>82505</v>
      </c>
      <c r="C13" s="16"/>
      <c r="D13" s="16"/>
      <c r="E13" s="16"/>
      <c r="F13" s="16"/>
      <c r="G13" s="16"/>
      <c r="H13" s="16"/>
      <c r="I13" s="16"/>
      <c r="J13" s="16"/>
      <c r="K13" s="17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6" ht="17.100000000000001" customHeight="1">
      <c r="A14" s="15" t="s">
        <v>6</v>
      </c>
      <c r="B14" s="34">
        <v>0</v>
      </c>
      <c r="C14" s="16"/>
      <c r="D14" s="16"/>
      <c r="E14" s="16"/>
      <c r="F14" s="16"/>
      <c r="G14" s="16"/>
      <c r="H14" s="16"/>
      <c r="I14" s="16"/>
      <c r="J14" s="16"/>
      <c r="K14" s="17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6" ht="17.100000000000001" customHeight="1">
      <c r="A15" s="15" t="s">
        <v>33</v>
      </c>
      <c r="B15" s="34">
        <v>347656</v>
      </c>
      <c r="C15" s="66"/>
      <c r="D15" s="16"/>
      <c r="E15" s="16"/>
      <c r="F15" s="16"/>
      <c r="G15" s="16"/>
      <c r="H15" s="16"/>
      <c r="I15" s="16"/>
      <c r="J15" s="16"/>
      <c r="K15" s="17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6" ht="17.100000000000001" customHeight="1">
      <c r="A16" s="18" t="s">
        <v>31</v>
      </c>
      <c r="B16" s="35">
        <f>B9-SUM(B10:B15)</f>
        <v>1880334</v>
      </c>
      <c r="C16" s="19"/>
      <c r="D16" s="19"/>
      <c r="E16" s="19"/>
      <c r="F16" s="19"/>
      <c r="G16" s="19"/>
      <c r="H16" s="19"/>
      <c r="I16" s="19"/>
      <c r="J16" s="19"/>
      <c r="K16" s="17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17.100000000000001" customHeight="1">
      <c r="A17" s="15" t="s">
        <v>7</v>
      </c>
      <c r="B17" s="36">
        <f>B16/12</f>
        <v>156694.5</v>
      </c>
      <c r="C17" s="19"/>
      <c r="D17" s="19"/>
      <c r="E17" s="19"/>
      <c r="F17" s="19"/>
      <c r="G17" s="19"/>
      <c r="H17" s="19"/>
      <c r="I17" s="19"/>
      <c r="J17" s="19"/>
      <c r="K17" s="17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7.100000000000001" customHeight="1">
      <c r="A18" s="15" t="s">
        <v>8</v>
      </c>
      <c r="B18" s="36">
        <f>B17/B7</f>
        <v>1116.5878859857482</v>
      </c>
      <c r="C18" s="19"/>
      <c r="D18" s="19"/>
      <c r="E18" s="19"/>
      <c r="F18" s="19"/>
      <c r="G18" s="19"/>
      <c r="H18" s="19"/>
      <c r="I18" s="19"/>
      <c r="J18" s="19"/>
      <c r="K18" s="17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17.100000000000001" customHeight="1">
      <c r="A19" s="15" t="s">
        <v>9</v>
      </c>
      <c r="B19" s="36">
        <f>B18/2</f>
        <v>558.29394299287412</v>
      </c>
      <c r="C19" s="19"/>
      <c r="D19" s="19"/>
      <c r="E19" s="19"/>
      <c r="F19" s="19"/>
      <c r="G19" s="19"/>
      <c r="H19" s="19"/>
      <c r="I19" s="19"/>
      <c r="J19" s="19"/>
      <c r="K19" s="17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7.100000000000001" customHeight="1">
      <c r="A20" s="20" t="s">
        <v>10</v>
      </c>
      <c r="B20" s="37">
        <f>B19</f>
        <v>558.29394299287412</v>
      </c>
      <c r="C20" s="19"/>
      <c r="D20" s="19"/>
      <c r="E20" s="19"/>
      <c r="F20" s="19"/>
      <c r="G20" s="19"/>
      <c r="H20" s="19"/>
      <c r="I20" s="19"/>
      <c r="J20" s="19"/>
      <c r="K20" s="17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31.5" customHeight="1">
      <c r="A21" s="21"/>
      <c r="B21" s="34"/>
      <c r="C21" s="19"/>
      <c r="D21" s="19"/>
      <c r="E21" s="19"/>
      <c r="F21" s="19"/>
      <c r="G21" s="19"/>
      <c r="H21" s="19"/>
      <c r="I21" s="19"/>
      <c r="J21" s="19"/>
      <c r="K21" s="17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26" customFormat="1" ht="21" customHeight="1">
      <c r="A22" s="22" t="s">
        <v>32</v>
      </c>
      <c r="B22" s="38">
        <v>555</v>
      </c>
      <c r="C22" s="64"/>
      <c r="D22" s="23"/>
      <c r="E22" s="23"/>
      <c r="F22" s="23"/>
      <c r="G22" s="23"/>
      <c r="H22" s="24"/>
      <c r="I22" s="24"/>
      <c r="J22" s="24"/>
      <c r="K22" s="25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7.100000000000001" customHeight="1">
      <c r="B23" s="27"/>
      <c r="C23" s="27"/>
      <c r="D23" s="28"/>
      <c r="E23" s="28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</row>
    <row r="24" spans="1:21" ht="17.100000000000001" customHeight="1">
      <c r="A24" s="67" t="s">
        <v>38</v>
      </c>
      <c r="B24" s="71"/>
      <c r="C24" s="27"/>
      <c r="D24" s="28"/>
      <c r="E24" s="28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</row>
    <row r="25" spans="1:21" ht="17.100000000000001" customHeight="1">
      <c r="B25" s="27"/>
      <c r="C25" s="27"/>
      <c r="D25" s="28"/>
      <c r="E25" s="28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</row>
    <row r="26" spans="1:21" ht="17.100000000000001" customHeight="1">
      <c r="A26" s="61" t="s">
        <v>39</v>
      </c>
      <c r="C26" s="27"/>
      <c r="D26" s="28"/>
      <c r="E26" s="28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</row>
    <row r="27" spans="1:21" ht="17.100000000000001" customHeight="1">
      <c r="B27" s="27"/>
      <c r="C27" s="27"/>
      <c r="D27" s="28"/>
      <c r="E27" s="28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8"/>
      <c r="R27" s="28"/>
      <c r="S27" s="28"/>
      <c r="T27" s="28"/>
      <c r="U27" s="28"/>
    </row>
    <row r="28" spans="1:21" ht="17.100000000000001" customHeight="1">
      <c r="A28" s="67" t="s">
        <v>25</v>
      </c>
      <c r="B28" s="6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</sheetData>
  <sheetProtection algorithmName="SHA-512" hashValue="8t8kceiKy8Sah5owlngqWB7YvcR4x6kyUfqXpVqxubkMrEcPM5DXOIO3+eTNsMEsR6Jk8dgTOfXcCk+Krp39SQ==" saltValue="YaEPtCfXXAKNoQjecVnCXQ==" spinCount="100000" sheet="1" formatCells="0" formatColumns="0"/>
  <mergeCells count="6">
    <mergeCell ref="A28:B28"/>
    <mergeCell ref="A1:B1"/>
    <mergeCell ref="A2:B2"/>
    <mergeCell ref="A3:B3"/>
    <mergeCell ref="A4:B4"/>
    <mergeCell ref="A24:B24"/>
  </mergeCells>
  <pageMargins left="0.98402777777777795" right="1.2993055555555599" top="1.3388888888888899" bottom="0.98402777777777795" header="0.51180555555555496" footer="0.51180555555555496"/>
  <pageSetup paperSize="9" scale="11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workbookViewId="0">
      <selection activeCell="D17" sqref="D17"/>
    </sheetView>
  </sheetViews>
  <sheetFormatPr defaultColWidth="8.88671875" defaultRowHeight="14.4"/>
  <cols>
    <col min="1" max="1" width="32.88671875" style="1" customWidth="1"/>
    <col min="2" max="2" width="16.5546875" style="58" customWidth="1"/>
    <col min="3" max="3" width="3.109375" style="1" customWidth="1"/>
    <col min="4" max="4" width="75.109375" style="39" customWidth="1"/>
    <col min="5" max="16384" width="8.88671875" style="1"/>
  </cols>
  <sheetData>
    <row r="1" spans="1:4">
      <c r="A1" s="72" t="s">
        <v>24</v>
      </c>
      <c r="B1" s="72"/>
    </row>
    <row r="3" spans="1:4">
      <c r="A3" s="73" t="s">
        <v>34</v>
      </c>
      <c r="B3" s="73"/>
      <c r="D3" s="62"/>
    </row>
    <row r="4" spans="1:4">
      <c r="A4" s="40"/>
      <c r="B4" s="40"/>
    </row>
    <row r="5" spans="1:4">
      <c r="A5" s="41" t="s">
        <v>35</v>
      </c>
      <c r="B5" s="42" t="s">
        <v>11</v>
      </c>
    </row>
    <row r="6" spans="1:4" ht="26.4">
      <c r="A6" s="43" t="s">
        <v>12</v>
      </c>
      <c r="B6" s="44">
        <v>20661</v>
      </c>
      <c r="D6" s="45"/>
    </row>
    <row r="7" spans="1:4">
      <c r="A7" s="46" t="s">
        <v>13</v>
      </c>
      <c r="B7" s="47">
        <v>0</v>
      </c>
    </row>
    <row r="8" spans="1:4">
      <c r="A8" s="48" t="s">
        <v>14</v>
      </c>
      <c r="B8" s="47">
        <v>57416</v>
      </c>
    </row>
    <row r="9" spans="1:4">
      <c r="A9" s="48" t="s">
        <v>15</v>
      </c>
      <c r="B9" s="47">
        <v>30497</v>
      </c>
    </row>
    <row r="10" spans="1:4">
      <c r="A10" s="48" t="s">
        <v>16</v>
      </c>
      <c r="B10" s="47">
        <v>120000</v>
      </c>
    </row>
    <row r="11" spans="1:4">
      <c r="A11" s="48" t="s">
        <v>17</v>
      </c>
      <c r="B11" s="47">
        <v>0</v>
      </c>
    </row>
    <row r="12" spans="1:4">
      <c r="A12" s="48" t="s">
        <v>18</v>
      </c>
      <c r="B12" s="47">
        <v>0</v>
      </c>
    </row>
    <row r="13" spans="1:4" ht="26.4">
      <c r="A13" s="49" t="s">
        <v>19</v>
      </c>
      <c r="B13" s="44">
        <v>25762</v>
      </c>
      <c r="D13" s="45"/>
    </row>
    <row r="14" spans="1:4">
      <c r="A14" s="48" t="s">
        <v>20</v>
      </c>
      <c r="B14" s="47">
        <v>8026</v>
      </c>
      <c r="D14" s="59"/>
    </row>
    <row r="15" spans="1:4">
      <c r="A15" s="46" t="s">
        <v>37</v>
      </c>
      <c r="B15" s="47">
        <v>236628</v>
      </c>
    </row>
    <row r="16" spans="1:4">
      <c r="A16" s="50" t="s">
        <v>21</v>
      </c>
      <c r="B16" s="44">
        <v>390</v>
      </c>
      <c r="D16" s="60"/>
    </row>
    <row r="17" spans="1:4">
      <c r="A17" s="51" t="s">
        <v>22</v>
      </c>
      <c r="B17" s="52">
        <f>SUM(B6:B16)</f>
        <v>499380</v>
      </c>
      <c r="D17" s="53"/>
    </row>
    <row r="18" spans="1:4">
      <c r="B18" s="54"/>
    </row>
    <row r="19" spans="1:4">
      <c r="A19" s="55" t="s">
        <v>36</v>
      </c>
      <c r="B19" s="56">
        <v>35801</v>
      </c>
    </row>
    <row r="20" spans="1:4">
      <c r="B20" s="54"/>
    </row>
    <row r="21" spans="1:4">
      <c r="A21" s="51" t="s">
        <v>23</v>
      </c>
      <c r="B21" s="52">
        <f>B17/B19</f>
        <v>13.948772380659758</v>
      </c>
    </row>
    <row r="22" spans="1:4">
      <c r="B22" s="57"/>
    </row>
    <row r="23" spans="1:4">
      <c r="B23" s="57"/>
    </row>
  </sheetData>
  <sheetProtection algorithmName="SHA-512" hashValue="H7dlEi5v6W6lmv+O5HaZKUyGFsM95puqA6EUp/ZoF0bqWLd+ZTxNmMqD9OSZYrjR+ME98JSLK5bP7KqDnPnTXg==" saltValue="RvlRtWBSR3y05z1A8impVg==" spinCount="100000" sheet="1" objects="1" scenarios="1"/>
  <mergeCells count="2">
    <mergeCell ref="A1:B1"/>
    <mergeCell ref="A3:B3"/>
  </mergeCells>
  <pageMargins left="0.7" right="0.7" top="0.78740157499999996" bottom="0.78740157499999996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školné</vt:lpstr>
      <vt:lpstr>věcné náklady ŠK</vt:lpstr>
      <vt:lpstr>školné!Oblast_tisku</vt:lpstr>
    </vt:vector>
  </TitlesOfParts>
  <Company>ÚMČ Brno-sever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keprtova.edita</dc:creator>
  <cp:lastModifiedBy>Lenka</cp:lastModifiedBy>
  <cp:revision>4</cp:revision>
  <cp:lastPrinted>2023-06-05T12:47:12Z</cp:lastPrinted>
  <dcterms:created xsi:type="dcterms:W3CDTF">2007-08-20T09:22:55Z</dcterms:created>
  <dcterms:modified xsi:type="dcterms:W3CDTF">2023-06-21T05:10:29Z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ÚMČ Brno-sever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